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tabRatio="914" activeTab="0"/>
  </bookViews>
  <sheets>
    <sheet name="druk +formuły -powiaty" sheetId="1" r:id="rId1"/>
  </sheets>
  <definedNames>
    <definedName name="_xlnm.Print_Area" localSheetId="0">'druk +formuły -powiaty'!$A$1:$Q$72</definedName>
  </definedNames>
  <calcPr fullCalcOnLoad="1"/>
</workbook>
</file>

<file path=xl/sharedStrings.xml><?xml version="1.0" encoding="utf-8"?>
<sst xmlns="http://schemas.openxmlformats.org/spreadsheetml/2006/main" count="99" uniqueCount="85">
  <si>
    <t>L.p.</t>
  </si>
  <si>
    <t>1.</t>
  </si>
  <si>
    <t>(do 50 roku życia)</t>
  </si>
  <si>
    <t>(powyżej 50 lat)</t>
  </si>
  <si>
    <t>2.</t>
  </si>
  <si>
    <t>3.</t>
  </si>
  <si>
    <t>(do 40 roku życia)</t>
  </si>
  <si>
    <t>(powyżej 40 lat)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</si>
  <si>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</si>
  <si>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</si>
  <si>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</si>
  <si>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</si>
  <si>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</si>
  <si>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</si>
  <si>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</si>
  <si>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</si>
  <si>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</si>
  <si>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</si>
  <si>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</si>
  <si>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</si>
  <si>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szczepienia ochronne</t>
  </si>
  <si>
    <t>p. WZW "B" (dawek)</t>
  </si>
  <si>
    <t>p.  laseczkom tężca (dawek)</t>
  </si>
  <si>
    <t>p. kleszczowemu zapaleniu mózgu (dawek)</t>
  </si>
  <si>
    <t>Przedstawione w tabeli ilości w okresie trwania umowy nie są gwarantowane przez Zamawiającego i mogą ulec zmianie stosownie do faktycznych potrzeb oraz możliwości finansowych Zamawiającego.</t>
  </si>
  <si>
    <t>16.</t>
  </si>
  <si>
    <t>Przedmiot zamówienia - badania/szczepienia w ramach umowy</t>
  </si>
  <si>
    <t>Cena jednostkowa za badanie (Szpital MSWiA - 2009)</t>
  </si>
  <si>
    <t>-</t>
  </si>
  <si>
    <t>b. lekarskie - okulista</t>
  </si>
  <si>
    <t>b. lekarskie - laryngolog</t>
  </si>
  <si>
    <t>b. lekarskie - ortopeda</t>
  </si>
  <si>
    <t xml:space="preserve">b. lekarskie - neurolog </t>
  </si>
  <si>
    <t>17.</t>
  </si>
  <si>
    <t>19.</t>
  </si>
  <si>
    <t>20.</t>
  </si>
  <si>
    <t>21.</t>
  </si>
  <si>
    <t>22.</t>
  </si>
  <si>
    <t>23.</t>
  </si>
  <si>
    <t>24.</t>
  </si>
  <si>
    <t>25.</t>
  </si>
  <si>
    <r>
      <rPr>
        <b/>
        <sz val="12"/>
        <color indexed="8"/>
        <rFont val="Times New Roman"/>
        <family val="1"/>
      </rPr>
      <t>PRZETARG</t>
    </r>
    <r>
      <rPr>
        <sz val="12"/>
        <color indexed="8"/>
        <rFont val="Times New Roman"/>
        <family val="1"/>
      </rPr>
      <t xml:space="preserve">  Kwota</t>
    </r>
  </si>
  <si>
    <t>Cena zgodnie                          z umową                           2008 - 2010</t>
  </si>
  <si>
    <r>
      <rPr>
        <b/>
        <sz val="12"/>
        <color indexed="8"/>
        <rFont val="Times New Roman"/>
        <family val="1"/>
      </rPr>
      <t>2009</t>
    </r>
    <r>
      <rPr>
        <sz val="12"/>
        <color indexed="8"/>
        <rFont val="Times New Roman"/>
        <family val="1"/>
      </rPr>
      <t xml:space="preserve">                  Liczba osób skierownych na badania                               w woj. wlkp.</t>
    </r>
  </si>
  <si>
    <r>
      <t xml:space="preserve">2010 </t>
    </r>
    <r>
      <rPr>
        <sz val="12"/>
        <color indexed="8"/>
        <rFont val="Times New Roman"/>
        <family val="1"/>
      </rPr>
      <t>Przewidywana ilość osób do badań/przewidywana ilość dawek</t>
    </r>
  </si>
  <si>
    <r>
      <rPr>
        <b/>
        <sz val="12"/>
        <color indexed="8"/>
        <rFont val="Times New Roman"/>
        <family val="1"/>
      </rPr>
      <t xml:space="preserve">2010   </t>
    </r>
    <r>
      <rPr>
        <sz val="12"/>
        <color indexed="8"/>
        <rFont val="Times New Roman"/>
        <family val="1"/>
      </rPr>
      <t xml:space="preserve">                         koszt</t>
    </r>
  </si>
  <si>
    <r>
      <rPr>
        <b/>
        <sz val="12"/>
        <color indexed="8"/>
        <rFont val="Times New Roman"/>
        <family val="1"/>
      </rPr>
      <t>2011</t>
    </r>
    <r>
      <rPr>
        <sz val="12"/>
        <color indexed="8"/>
        <rFont val="Times New Roman"/>
        <family val="1"/>
      </rPr>
      <t xml:space="preserve"> Przewidywana ilość osób do badań/przewidywana ilość dawek</t>
    </r>
  </si>
  <si>
    <r>
      <rPr>
        <b/>
        <sz val="12"/>
        <color indexed="8"/>
        <rFont val="Times New Roman"/>
        <family val="1"/>
      </rPr>
      <t xml:space="preserve">2011     </t>
    </r>
    <r>
      <rPr>
        <sz val="12"/>
        <color indexed="8"/>
        <rFont val="Times New Roman"/>
        <family val="1"/>
      </rPr>
      <t xml:space="preserve">                                  koszt</t>
    </r>
  </si>
  <si>
    <r>
      <rPr>
        <b/>
        <sz val="12"/>
        <color indexed="8"/>
        <rFont val="Times New Roman"/>
        <family val="1"/>
      </rPr>
      <t>2010 + 2011</t>
    </r>
    <r>
      <rPr>
        <sz val="12"/>
        <color indexed="8"/>
        <rFont val="Times New Roman"/>
        <family val="1"/>
      </rPr>
      <t xml:space="preserve"> Przewidywana ilość osób do badań/przewidywana ilość dawek</t>
    </r>
  </si>
  <si>
    <r>
      <rPr>
        <b/>
        <sz val="12"/>
        <color indexed="8"/>
        <rFont val="Times New Roman"/>
        <family val="1"/>
      </rPr>
      <t>2010 + 2011</t>
    </r>
    <r>
      <rPr>
        <sz val="12"/>
        <color indexed="8"/>
        <rFont val="Times New Roman"/>
        <family val="1"/>
      </rPr>
      <t xml:space="preserve"> koszt</t>
    </r>
  </si>
  <si>
    <r>
      <rPr>
        <b/>
        <sz val="12"/>
        <color indexed="8"/>
        <rFont val="Times New Roman"/>
        <family val="1"/>
      </rPr>
      <t>PRZETARG</t>
    </r>
    <r>
      <rPr>
        <sz val="12"/>
        <color indexed="8"/>
        <rFont val="Times New Roman"/>
        <family val="1"/>
      </rPr>
      <t xml:space="preserve">  Ilość badań </t>
    </r>
  </si>
  <si>
    <t>b. dodatkowe - ekg spoczynkowe z opisem</t>
  </si>
  <si>
    <r>
      <t xml:space="preserve">okresowe pracowników Policji                                                                                               </t>
    </r>
    <r>
      <rPr>
        <sz val="10"/>
        <color indexed="8"/>
        <rFont val="Times New Roman"/>
        <family val="1"/>
      </rPr>
      <t>(w tym bad. przez lekarza profilaktyka i wyd. orzecz.)</t>
    </r>
  </si>
  <si>
    <r>
      <t xml:space="preserve">kontrolne policjantów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(bad. przez lekarza profilaktyka i wyd. orzecz.)</t>
    </r>
  </si>
  <si>
    <r>
      <t xml:space="preserve">kontrolne pracowników Policji                                                                                                 </t>
    </r>
    <r>
      <rPr>
        <sz val="10"/>
        <color indexed="8"/>
        <rFont val="Times New Roman"/>
        <family val="1"/>
      </rPr>
      <t>(bad. przez lekarza profilaktyka i wyd. orzecz.)</t>
    </r>
  </si>
  <si>
    <r>
      <t xml:space="preserve">kontrolnych po zakończonej profilaktyce poekspozycyjnej na zakażenie HIV </t>
    </r>
    <r>
      <rPr>
        <sz val="10"/>
        <color indexed="8"/>
        <rFont val="Times New Roman"/>
        <family val="1"/>
      </rPr>
      <t>(bad. przez lekarza profilaktyka i wyd. orzecz.)</t>
    </r>
  </si>
  <si>
    <t>Szacunkowa ilość osób do badań/przewidywana ilość dawek</t>
  </si>
  <si>
    <r>
      <t xml:space="preserve">wstępne kandydatów do pracy w Policji  - nie dot. policjantów                                                                                                </t>
    </r>
    <r>
      <rPr>
        <sz val="10"/>
        <color indexed="8"/>
        <rFont val="Times New Roman"/>
        <family val="1"/>
      </rPr>
      <t>(w tym bad. przez lekarza profilaktyka i wyd. orzecz.)</t>
    </r>
  </si>
  <si>
    <r>
      <t xml:space="preserve">po orzeczeniu komisji lekarskiej o zdolności policjanta do służby z ograniczeniem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(bad. przez lekarza profilaktyka i wyd. orzecz.)</t>
    </r>
  </si>
  <si>
    <r>
      <t xml:space="preserve">opiniowanie stanu zdrowia osób wytypowanych na turnusy profilaktyczno - rehabilitacyjne i antystresowe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(bad. przez lekarza profilaktyka i wyd. orzecz.)</t>
    </r>
  </si>
  <si>
    <r>
      <t xml:space="preserve">b. laboratoryjne - retikulocyty                                                                         </t>
    </r>
    <r>
      <rPr>
        <sz val="10"/>
        <color indexed="8"/>
        <rFont val="Times New Roman"/>
        <family val="1"/>
      </rPr>
      <t>(obligatoryjne dla funkcjonariuszy mających kontakt z promieniowaniem jonizującym z pododdziałów antyterrorystycznych, oddziałów bojowych i pirotechnicznych)</t>
    </r>
  </si>
  <si>
    <r>
      <t xml:space="preserve">b. lekarskie - stomatolog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(konsultacja stomatologiczna obligatoryjna dla nurków i płetwonurków)</t>
    </r>
  </si>
  <si>
    <t>wskaźnik inflacji 0,01 (1%)</t>
  </si>
  <si>
    <t>Ogólnie</t>
  </si>
  <si>
    <t>(nie wpisywać)</t>
  </si>
  <si>
    <r>
      <t xml:space="preserve">profilaktyczne funkcjonariuszy pododziałów antyterrorystycznych, oddziałów bojowych i pirotechnicznych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(cena dot. tylko badań ujętych w tabeli 3 - opis przedmiotu zamówienia cz. 1 - 31 pkt 1                                        ppkt 1 - nie dot. retikulocytów, ortopedy, stomatologa, psychologa klinicznego)</t>
    </r>
  </si>
  <si>
    <r>
      <t xml:space="preserve">zmiana warunków służby/pracy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(w przypadku ważnych badań profilaktycznych/okresowych, bad. przez lekarza profilaktyka i wyd. orzecz.)</t>
    </r>
  </si>
  <si>
    <r>
      <t xml:space="preserve">pomocy psychiatrycznej w przypadkach nagłych i wyjątkowych                                                         na wyraźne skierowanie psychologa KWP w Poznaniu                                                                        </t>
    </r>
    <r>
      <rPr>
        <sz val="10"/>
        <color indexed="8"/>
        <rFont val="Times New Roman"/>
        <family val="1"/>
      </rPr>
      <t>(bad. przez lekarza uprawnionego)</t>
    </r>
  </si>
  <si>
    <t>18.</t>
  </si>
  <si>
    <t>okulistycznych i wydanie zaświdaczenia przez lekarza profilaktyka dotyczące zalecenia stosowania okularów korygujących wzrok podczas pracy przy obsłudze monitorów ekaranowych</t>
  </si>
  <si>
    <t>Badania i/ lub konsultacje dodatkowe o które lekarz medycyny pracy w uzasadnionych przypadkach może rozszerzyć zakres badań profilaktycznych  zgodnie  z Decyzją 449/2004 KGP z dnia 24.09.2004 r. (Dz. Urz. KGP z 2004 r. Nr 19, poz. 120 z późn. zm.) - oznaczone * oraz Rozporządzeniem  MZiOS z dnia 30.05.1996 r. (Dz. U. z 1996 r. Nr 69, poz. 332 z późn. zm.)</t>
  </si>
  <si>
    <t xml:space="preserve">profilaktyczne funkcjonariuszy służb wspomagających działalność Policji w zakresie organizacyjnym, logistycznym i technicznym                                                                                                                                                              (cena dot. tylko zakresu badań ujętych w tabeli 1- opis przedmiotu zamówienia cz. 1 - 4 pkt 1 ppkt 1 )                                           </t>
  </si>
  <si>
    <t>b.  - psycholog kliniczny</t>
  </si>
  <si>
    <r>
      <t xml:space="preserve">b. dodatkowe - spirometria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(obligatoryjna dla funkcjonariuszy służby prewencyjnej ruchu drogowegow każdym przedziale wiekowym)</t>
    </r>
  </si>
  <si>
    <t>badanie oceniające widzenie zmierzchowe i zjawisko olśnienia</t>
  </si>
  <si>
    <t xml:space="preserve">profilaktyczne funkcjonariuszy - pracowników pracowni biologii           i chemii Laboratoriów Kryminalistycznych oraz techników kryminalistyki narażonych na kontakt z materiałem biologicznym                                                                                        (cena dot. tylko zakresu badań ujętych w tabeli 2 - opis przedmiotu zamówienia cz. 1 - 4   - nie dot.badań oznaczonych * tj: okulisty i innych badań wynikających z Rozporządzenia MZiOS z dnia 30.05.1996 r. )w  sprawie przeprowadzania badań lekarskich pracowników,zakresu profilaktycznej opieki zdrowotnej nad pracownikami oraz orzeczeń lekarskich wydawanych do celów przewidzianych w Kodeksie pracy (Dz.U. z 1996 r. Nr 69,poz.332 z późn. zm.) </t>
  </si>
  <si>
    <t>badanie do celów sanitarno-epidemiologicznych  przez lekarza profilaktyka i wyd. orzeczenia na podstawie waznych badań profilaktycznych/okresowych w trybie i na zasadach określonych  w  usatwie z dnia 5 grudnia 2008 r. o zaobieganiu oraz zwalczaniu chorób zakanych u ludzi  (Dz. U. z 2008 r. Nr 234, poz.1570 z późn.zm.).</t>
  </si>
  <si>
    <t>profilaktyczne funkcjonariuszy służby kryminalnej, prewencyjnej (ruchu drogowego) i oddziałów prewencji                                                               (cena dot. tylko badań ujętych w tabeli 3 - opis przedmiotu zamówienia cz. 1 - 4  - nie dot.badań oznaczonych * tj: okulisty, laryngologa, neurologa, ekg spoczynkowe,spirometrii)</t>
  </si>
  <si>
    <t>profilaktyczne funkcjonariuszy służby kryminalnej, prewencyjnej (ruchu drogowego) i oddziałów prewencji                                                               (cena dot. tylko badań ujętych w tabeli 3 - opis przedmiotu zamówienia cz. 1 - 4  nie dot.badań oznaczonych * tj: okulisty, laryngologa,ortopedy, psychologa klinicznego,spirometrii)</t>
  </si>
  <si>
    <t>Cena brutto badania lub za 1 dawkę szczepienia</t>
  </si>
  <si>
    <t>Wartość badań brutto                                       w okresie trwania umowy                                   (kol. 3 x kol. 4)</t>
  </si>
  <si>
    <t>Ponadto oświadczam, że:
1. cena ofertowa obejmuje wszystkie koszty związane z wykonaniem zamówienia;
2. uzyskałem wszelkie informacje niezbędne do przygotowania i złożenia oferty;
3. akceptuję proponowany przez Zamawiającego projekt umowy;
4. oświadczam, że w przypadku uuchomienia zakupów w ramach prawa opcji, 
rozliczenia z Zamawiającym będą odbywały się po cenach jednostkowych
zawartych w niniejszym formularzu cenowym,
5. nie zamierzam/zamierzam powierzyć następującym podwykonawcom: ................................................
zamówienia w zakresie ……........................................................................................................…
…………………….....................................…………………………..........
(imię i nazwisko) podpis uprawnionego przedstawiciela wykonawcy</t>
  </si>
  <si>
    <t>RAZEM cena oferty brutto:</t>
  </si>
  <si>
    <t>kierowców, w tym upoważniających do kierowania pojazdami uprzywilejowanymi w ruchu lądowym oraz łodziami motorowymi (stermotorzystów)                                                                                                                  (w tym badanie przez lekarza uprawnionego do badań kierowców i wyd. orzecz.) - zgodnie z Rozp. MZ z dnia 07.01.2004 r. w sprawie badań lekarskich kierowców i osób ubiegających się o uprawnienia do kierowania pojazdami ( Dz. U. z 2012 r.,poz. 24, z pózn.zm.).Przy kalkulacji kosztów w cenie brutto badania należy ująć także wartosć/koszty psychotestu.</t>
  </si>
  <si>
    <t>FORMULARZ OFERTOWY cz. nr 3                                                                   data.................2013 r.
Nazwa wykonawcy......…..………………………………………………………………................
Siedziba wykonawcy……………………………………………………………….........................
Nr  telefonu ………………......………………………………………………...............................
Nr faksu ………………………………………………………………………......................….......
Adres e-mailowy ……...……………………………………………………………........................
NIP …………………………………………….…………….........…REGON……………..............
W związku z ogłoszeniem przez Zamawiającego przetargu nieograniczonego o udzielenie zamówienia publicznego na świadczenie usług w zakresie profilaktycznej opieki zdrowotnej i innych świadczeń z zakresu medycyny pracy dla policjantów i pracowników Policji z terenu byłego woj. leszczyńskiego oferuję wykonanie tego zamówienia w następującej cenie: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</si>
</sst>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3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view="pageBreakPreview" zoomScale="75" zoomScaleNormal="75" zoomScaleSheetLayoutView="75" zoomScalePageLayoutView="0" workbookViewId="0" topLeftCell="A1">
      <selection activeCell="A1" sqref="A1:O16"/>
    </sheetView>
  </sheetViews>
  <sheetFormatPr defaultColWidth="9.140625" defaultRowHeight="15"/>
  <cols>
    <col min="1" max="1" width="4.140625" style="0" customWidth="1"/>
    <col min="2" max="2" width="67.8515625" style="0" customWidth="1"/>
    <col min="3" max="3" width="17.7109375" style="0" customWidth="1"/>
    <col min="4" max="4" width="10.7109375" style="0" hidden="1" customWidth="1"/>
    <col min="5" max="6" width="15.7109375" style="0" hidden="1" customWidth="1"/>
    <col min="7" max="7" width="20.421875" style="0" hidden="1" customWidth="1"/>
    <col min="8" max="8" width="15.7109375" style="0" hidden="1" customWidth="1"/>
    <col min="9" max="9" width="19.57421875" style="0" hidden="1" customWidth="1"/>
    <col min="10" max="10" width="15.7109375" style="0" hidden="1" customWidth="1"/>
    <col min="11" max="11" width="19.421875" style="0" hidden="1" customWidth="1"/>
    <col min="12" max="12" width="15.7109375" style="0" hidden="1" customWidth="1"/>
    <col min="13" max="13" width="19.140625" style="0" customWidth="1"/>
    <col min="14" max="14" width="23.421875" style="0" customWidth="1"/>
    <col min="15" max="15" width="20.8515625" style="0" customWidth="1"/>
    <col min="16" max="17" width="15.7109375" style="0" hidden="1" customWidth="1"/>
  </cols>
  <sheetData>
    <row r="1" spans="1:15" ht="15">
      <c r="A1" s="34" t="s">
        <v>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ht="12.75" customHeight="1">
      <c r="O17" s="2"/>
    </row>
    <row r="18" spans="1:17" s="1" customFormat="1" ht="114" customHeight="1">
      <c r="A18" s="7" t="s">
        <v>0</v>
      </c>
      <c r="B18" s="36" t="s">
        <v>26</v>
      </c>
      <c r="C18" s="36"/>
      <c r="D18" s="7" t="s">
        <v>43</v>
      </c>
      <c r="E18" s="7" t="s">
        <v>27</v>
      </c>
      <c r="F18" s="7" t="s">
        <v>42</v>
      </c>
      <c r="G18" s="9" t="s">
        <v>44</v>
      </c>
      <c r="H18" s="7" t="s">
        <v>45</v>
      </c>
      <c r="I18" s="7" t="s">
        <v>46</v>
      </c>
      <c r="J18" s="7" t="s">
        <v>47</v>
      </c>
      <c r="K18" s="7" t="s">
        <v>48</v>
      </c>
      <c r="L18" s="7" t="s">
        <v>49</v>
      </c>
      <c r="M18" s="7" t="s">
        <v>79</v>
      </c>
      <c r="N18" s="7" t="s">
        <v>56</v>
      </c>
      <c r="O18" s="19" t="s">
        <v>80</v>
      </c>
      <c r="P18" s="23" t="s">
        <v>50</v>
      </c>
      <c r="Q18" s="7" t="s">
        <v>41</v>
      </c>
    </row>
    <row r="19" spans="1:17" ht="15.75">
      <c r="A19" s="10">
        <v>1</v>
      </c>
      <c r="B19" s="37">
        <v>2</v>
      </c>
      <c r="C19" s="37"/>
      <c r="D19" s="10"/>
      <c r="E19" s="10">
        <v>3</v>
      </c>
      <c r="F19" s="10">
        <v>4</v>
      </c>
      <c r="G19" s="10">
        <v>6</v>
      </c>
      <c r="H19" s="10">
        <v>7</v>
      </c>
      <c r="I19" s="10">
        <v>8</v>
      </c>
      <c r="J19" s="10">
        <v>9</v>
      </c>
      <c r="K19" s="10">
        <v>10</v>
      </c>
      <c r="L19" s="10">
        <v>11</v>
      </c>
      <c r="M19" s="20">
        <v>3</v>
      </c>
      <c r="N19" s="20">
        <v>4</v>
      </c>
      <c r="O19" s="20">
        <v>5</v>
      </c>
      <c r="P19" s="24">
        <v>12</v>
      </c>
      <c r="Q19" s="11">
        <v>13</v>
      </c>
    </row>
    <row r="20" spans="1:17" ht="32.25" customHeight="1">
      <c r="A20" s="36" t="s">
        <v>1</v>
      </c>
      <c r="B20" s="39" t="s">
        <v>71</v>
      </c>
      <c r="C20" s="8" t="s">
        <v>2</v>
      </c>
      <c r="D20" s="8"/>
      <c r="E20" s="8"/>
      <c r="F20" s="3">
        <v>87.1</v>
      </c>
      <c r="G20" s="4"/>
      <c r="H20" s="3">
        <f>F20*G20</f>
        <v>0</v>
      </c>
      <c r="I20" s="4"/>
      <c r="J20" s="3">
        <f>F20*I20</f>
        <v>0</v>
      </c>
      <c r="K20" s="4">
        <f>SUM(G20,I20)</f>
        <v>0</v>
      </c>
      <c r="L20" s="3">
        <f>SUM(H20,J20)</f>
        <v>0</v>
      </c>
      <c r="M20" s="7"/>
      <c r="N20" s="4">
        <v>8</v>
      </c>
      <c r="O20" s="7"/>
      <c r="P20" s="25">
        <f>SUM(G20,I20)</f>
        <v>0</v>
      </c>
      <c r="Q20" s="16">
        <f aca="true" t="shared" si="0" ref="Q20:Q41">P20*F20</f>
        <v>0</v>
      </c>
    </row>
    <row r="21" spans="1:17" ht="33" customHeight="1">
      <c r="A21" s="38"/>
      <c r="B21" s="38"/>
      <c r="C21" s="8" t="s">
        <v>3</v>
      </c>
      <c r="D21" s="8"/>
      <c r="E21" s="8"/>
      <c r="F21" s="3">
        <v>109.1</v>
      </c>
      <c r="G21" s="4"/>
      <c r="H21" s="3">
        <f aca="true" t="shared" si="1" ref="H21:H52">F21*G21</f>
        <v>0</v>
      </c>
      <c r="I21" s="4"/>
      <c r="J21" s="3">
        <f aca="true" t="shared" si="2" ref="J21:J52">F21*I21</f>
        <v>0</v>
      </c>
      <c r="K21" s="4">
        <f aca="true" t="shared" si="3" ref="K21:L52">SUM(G21,I21)</f>
        <v>0</v>
      </c>
      <c r="L21" s="3">
        <f t="shared" si="3"/>
        <v>0</v>
      </c>
      <c r="M21" s="7"/>
      <c r="N21" s="4">
        <v>1</v>
      </c>
      <c r="O21" s="7"/>
      <c r="P21" s="25">
        <f aca="true" t="shared" si="4" ref="P21:P52">SUM(G21,I21)</f>
        <v>0</v>
      </c>
      <c r="Q21" s="16">
        <f t="shared" si="0"/>
        <v>0</v>
      </c>
    </row>
    <row r="22" spans="1:17" ht="49.5" customHeight="1">
      <c r="A22" s="36" t="s">
        <v>4</v>
      </c>
      <c r="B22" s="40" t="s">
        <v>75</v>
      </c>
      <c r="C22" s="8" t="s">
        <v>2</v>
      </c>
      <c r="D22" s="8"/>
      <c r="E22" s="8"/>
      <c r="F22" s="3">
        <v>117.6</v>
      </c>
      <c r="G22" s="4"/>
      <c r="H22" s="3">
        <f t="shared" si="1"/>
        <v>0</v>
      </c>
      <c r="I22" s="4"/>
      <c r="J22" s="3">
        <f t="shared" si="2"/>
        <v>0</v>
      </c>
      <c r="K22" s="4">
        <f t="shared" si="3"/>
        <v>0</v>
      </c>
      <c r="L22" s="3">
        <f t="shared" si="3"/>
        <v>0</v>
      </c>
      <c r="M22" s="7"/>
      <c r="N22" s="4">
        <v>6</v>
      </c>
      <c r="O22" s="7"/>
      <c r="P22" s="25">
        <f t="shared" si="4"/>
        <v>0</v>
      </c>
      <c r="Q22" s="16">
        <f t="shared" si="0"/>
        <v>0</v>
      </c>
    </row>
    <row r="23" spans="1:17" ht="134.25" customHeight="1">
      <c r="A23" s="38"/>
      <c r="B23" s="38"/>
      <c r="C23" s="8" t="s">
        <v>3</v>
      </c>
      <c r="D23" s="8"/>
      <c r="E23" s="8"/>
      <c r="F23" s="3">
        <v>123.1</v>
      </c>
      <c r="G23" s="4"/>
      <c r="H23" s="3">
        <f t="shared" si="1"/>
        <v>0</v>
      </c>
      <c r="I23" s="4"/>
      <c r="J23" s="3">
        <f t="shared" si="2"/>
        <v>0</v>
      </c>
      <c r="K23" s="4">
        <f t="shared" si="3"/>
        <v>0</v>
      </c>
      <c r="L23" s="3">
        <f t="shared" si="3"/>
        <v>0</v>
      </c>
      <c r="M23" s="7"/>
      <c r="N23" s="4">
        <v>1</v>
      </c>
      <c r="O23" s="7"/>
      <c r="P23" s="25">
        <f t="shared" si="4"/>
        <v>0</v>
      </c>
      <c r="Q23" s="16">
        <f t="shared" si="0"/>
        <v>0</v>
      </c>
    </row>
    <row r="24" spans="1:17" ht="29.25" customHeight="1" hidden="1">
      <c r="A24" s="36" t="s">
        <v>5</v>
      </c>
      <c r="B24" s="39" t="s">
        <v>65</v>
      </c>
      <c r="C24" s="8" t="s">
        <v>6</v>
      </c>
      <c r="D24" s="8"/>
      <c r="E24" s="8"/>
      <c r="F24" s="3">
        <v>211.1</v>
      </c>
      <c r="G24" s="4"/>
      <c r="H24" s="3">
        <f t="shared" si="1"/>
        <v>0</v>
      </c>
      <c r="I24" s="4"/>
      <c r="J24" s="3">
        <f t="shared" si="2"/>
        <v>0</v>
      </c>
      <c r="K24" s="4">
        <f t="shared" si="3"/>
        <v>0</v>
      </c>
      <c r="L24" s="3">
        <f t="shared" si="3"/>
        <v>0</v>
      </c>
      <c r="M24" s="7"/>
      <c r="N24" s="4"/>
      <c r="O24" s="7"/>
      <c r="P24" s="25">
        <f t="shared" si="4"/>
        <v>0</v>
      </c>
      <c r="Q24" s="16">
        <f t="shared" si="0"/>
        <v>0</v>
      </c>
    </row>
    <row r="25" spans="1:17" ht="40.5" customHeight="1" hidden="1">
      <c r="A25" s="38"/>
      <c r="B25" s="38"/>
      <c r="C25" s="8" t="s">
        <v>7</v>
      </c>
      <c r="D25" s="8"/>
      <c r="E25" s="8"/>
      <c r="F25" s="3">
        <v>227.6</v>
      </c>
      <c r="G25" s="4"/>
      <c r="H25" s="3">
        <f t="shared" si="1"/>
        <v>0</v>
      </c>
      <c r="I25" s="4"/>
      <c r="J25" s="3">
        <f t="shared" si="2"/>
        <v>0</v>
      </c>
      <c r="K25" s="4">
        <f t="shared" si="3"/>
        <v>0</v>
      </c>
      <c r="L25" s="3">
        <f t="shared" si="3"/>
        <v>0</v>
      </c>
      <c r="M25" s="7"/>
      <c r="N25" s="4"/>
      <c r="O25" s="7"/>
      <c r="P25" s="25">
        <f t="shared" si="4"/>
        <v>0</v>
      </c>
      <c r="Q25" s="16">
        <f t="shared" si="0"/>
        <v>0</v>
      </c>
    </row>
    <row r="26" spans="1:17" ht="88.5" customHeight="1">
      <c r="A26" s="36" t="s">
        <v>5</v>
      </c>
      <c r="B26" s="32" t="s">
        <v>77</v>
      </c>
      <c r="C26" s="8" t="s">
        <v>2</v>
      </c>
      <c r="D26" s="8"/>
      <c r="E26" s="8"/>
      <c r="F26" s="3">
        <v>99.1</v>
      </c>
      <c r="G26" s="4"/>
      <c r="H26" s="3">
        <f t="shared" si="1"/>
        <v>0</v>
      </c>
      <c r="I26" s="4"/>
      <c r="J26" s="3">
        <f t="shared" si="2"/>
        <v>0</v>
      </c>
      <c r="K26" s="4">
        <f t="shared" si="3"/>
        <v>0</v>
      </c>
      <c r="L26" s="3">
        <f t="shared" si="3"/>
        <v>0</v>
      </c>
      <c r="M26" s="7"/>
      <c r="N26" s="4">
        <v>341</v>
      </c>
      <c r="O26" s="7"/>
      <c r="P26" s="25">
        <f t="shared" si="4"/>
        <v>0</v>
      </c>
      <c r="Q26" s="16">
        <f t="shared" si="0"/>
        <v>0</v>
      </c>
    </row>
    <row r="27" spans="1:17" ht="86.25" customHeight="1">
      <c r="A27" s="38"/>
      <c r="B27" s="33" t="s">
        <v>78</v>
      </c>
      <c r="C27" s="8" t="s">
        <v>3</v>
      </c>
      <c r="D27" s="8"/>
      <c r="E27" s="8"/>
      <c r="F27" s="3">
        <v>121.1</v>
      </c>
      <c r="G27" s="4"/>
      <c r="H27" s="3">
        <f t="shared" si="1"/>
        <v>0</v>
      </c>
      <c r="I27" s="4"/>
      <c r="J27" s="3">
        <f t="shared" si="2"/>
        <v>0</v>
      </c>
      <c r="K27" s="4">
        <f t="shared" si="3"/>
        <v>0</v>
      </c>
      <c r="L27" s="3">
        <f t="shared" si="3"/>
        <v>0</v>
      </c>
      <c r="M27" s="7"/>
      <c r="N27" s="4">
        <v>13</v>
      </c>
      <c r="O27" s="7"/>
      <c r="P27" s="25">
        <f t="shared" si="4"/>
        <v>0</v>
      </c>
      <c r="Q27" s="16">
        <f t="shared" si="0"/>
        <v>0</v>
      </c>
    </row>
    <row r="28" spans="1:17" ht="33" customHeight="1">
      <c r="A28" s="7" t="s">
        <v>8</v>
      </c>
      <c r="B28" s="8" t="s">
        <v>52</v>
      </c>
      <c r="C28" s="8"/>
      <c r="D28" s="8"/>
      <c r="E28" s="8"/>
      <c r="F28" s="3">
        <v>104.8</v>
      </c>
      <c r="G28" s="4"/>
      <c r="H28" s="3">
        <f t="shared" si="1"/>
        <v>0</v>
      </c>
      <c r="I28" s="4"/>
      <c r="J28" s="3">
        <f t="shared" si="2"/>
        <v>0</v>
      </c>
      <c r="K28" s="4">
        <f t="shared" si="3"/>
        <v>0</v>
      </c>
      <c r="L28" s="3">
        <f t="shared" si="3"/>
        <v>0</v>
      </c>
      <c r="M28" s="7"/>
      <c r="N28" s="4">
        <v>55</v>
      </c>
      <c r="O28" s="7"/>
      <c r="P28" s="25">
        <f t="shared" si="4"/>
        <v>0</v>
      </c>
      <c r="Q28" s="16">
        <f t="shared" si="0"/>
        <v>0</v>
      </c>
    </row>
    <row r="29" spans="1:17" ht="36" customHeight="1">
      <c r="A29" s="7" t="s">
        <v>9</v>
      </c>
      <c r="B29" s="8" t="s">
        <v>53</v>
      </c>
      <c r="C29" s="8"/>
      <c r="D29" s="8"/>
      <c r="E29" s="8"/>
      <c r="F29" s="3">
        <v>34</v>
      </c>
      <c r="G29" s="4"/>
      <c r="H29" s="3">
        <f t="shared" si="1"/>
        <v>0</v>
      </c>
      <c r="I29" s="4"/>
      <c r="J29" s="3">
        <f t="shared" si="2"/>
        <v>0</v>
      </c>
      <c r="K29" s="4">
        <f t="shared" si="3"/>
        <v>0</v>
      </c>
      <c r="L29" s="3">
        <f t="shared" si="3"/>
        <v>0</v>
      </c>
      <c r="M29" s="7"/>
      <c r="N29" s="4">
        <v>37</v>
      </c>
      <c r="O29" s="7"/>
      <c r="P29" s="25">
        <f t="shared" si="4"/>
        <v>0</v>
      </c>
      <c r="Q29" s="16">
        <f t="shared" si="0"/>
        <v>0</v>
      </c>
    </row>
    <row r="30" spans="1:17" ht="33" customHeight="1">
      <c r="A30" s="7" t="s">
        <v>10</v>
      </c>
      <c r="B30" s="8" t="s">
        <v>54</v>
      </c>
      <c r="C30" s="8"/>
      <c r="D30" s="8"/>
      <c r="E30" s="8"/>
      <c r="F30" s="3">
        <v>34</v>
      </c>
      <c r="G30" s="4"/>
      <c r="H30" s="3">
        <f t="shared" si="1"/>
        <v>0</v>
      </c>
      <c r="I30" s="4"/>
      <c r="J30" s="3">
        <f t="shared" si="2"/>
        <v>0</v>
      </c>
      <c r="K30" s="4">
        <f t="shared" si="3"/>
        <v>0</v>
      </c>
      <c r="L30" s="3">
        <f t="shared" si="3"/>
        <v>0</v>
      </c>
      <c r="M30" s="7"/>
      <c r="N30" s="4">
        <v>8</v>
      </c>
      <c r="O30" s="7"/>
      <c r="P30" s="25">
        <f t="shared" si="4"/>
        <v>0</v>
      </c>
      <c r="Q30" s="16">
        <f t="shared" si="0"/>
        <v>0</v>
      </c>
    </row>
    <row r="31" spans="1:17" ht="42" customHeight="1">
      <c r="A31" s="7" t="s">
        <v>11</v>
      </c>
      <c r="B31" s="8" t="s">
        <v>57</v>
      </c>
      <c r="C31" s="8"/>
      <c r="D31" s="8"/>
      <c r="E31" s="8"/>
      <c r="F31" s="3">
        <v>104.8</v>
      </c>
      <c r="G31" s="4"/>
      <c r="H31" s="3">
        <f t="shared" si="1"/>
        <v>0</v>
      </c>
      <c r="I31" s="4"/>
      <c r="J31" s="3">
        <f t="shared" si="2"/>
        <v>0</v>
      </c>
      <c r="K31" s="4">
        <f t="shared" si="3"/>
        <v>0</v>
      </c>
      <c r="L31" s="3">
        <f t="shared" si="3"/>
        <v>0</v>
      </c>
      <c r="M31" s="7"/>
      <c r="N31" s="4">
        <v>1</v>
      </c>
      <c r="O31" s="7"/>
      <c r="P31" s="25">
        <f t="shared" si="4"/>
        <v>0</v>
      </c>
      <c r="Q31" s="16">
        <f t="shared" si="0"/>
        <v>0</v>
      </c>
    </row>
    <row r="32" spans="1:17" ht="146.25" customHeight="1">
      <c r="A32" s="7" t="s">
        <v>12</v>
      </c>
      <c r="B32" s="8" t="s">
        <v>83</v>
      </c>
      <c r="C32" s="8"/>
      <c r="D32" s="8"/>
      <c r="E32" s="8"/>
      <c r="F32" s="3">
        <v>214.5</v>
      </c>
      <c r="G32" s="4"/>
      <c r="H32" s="3">
        <f t="shared" si="1"/>
        <v>0</v>
      </c>
      <c r="I32" s="4"/>
      <c r="J32" s="3">
        <f t="shared" si="2"/>
        <v>0</v>
      </c>
      <c r="K32" s="4">
        <f t="shared" si="3"/>
        <v>0</v>
      </c>
      <c r="L32" s="3">
        <f t="shared" si="3"/>
        <v>0</v>
      </c>
      <c r="M32" s="7"/>
      <c r="N32" s="4">
        <v>78</v>
      </c>
      <c r="O32" s="7"/>
      <c r="P32" s="25">
        <f t="shared" si="4"/>
        <v>0</v>
      </c>
      <c r="Q32" s="16">
        <f t="shared" si="0"/>
        <v>0</v>
      </c>
    </row>
    <row r="33" spans="1:17" ht="49.5" customHeight="1">
      <c r="A33" s="7" t="s">
        <v>13</v>
      </c>
      <c r="B33" s="8" t="s">
        <v>66</v>
      </c>
      <c r="C33" s="8"/>
      <c r="D33" s="8"/>
      <c r="E33" s="8"/>
      <c r="F33" s="3">
        <v>34</v>
      </c>
      <c r="G33" s="4"/>
      <c r="H33" s="3">
        <f t="shared" si="1"/>
        <v>0</v>
      </c>
      <c r="I33" s="4"/>
      <c r="J33" s="3">
        <f t="shared" si="2"/>
        <v>0</v>
      </c>
      <c r="K33" s="4">
        <f t="shared" si="3"/>
        <v>0</v>
      </c>
      <c r="L33" s="3">
        <f t="shared" si="3"/>
        <v>0</v>
      </c>
      <c r="M33" s="7"/>
      <c r="N33" s="4">
        <v>62</v>
      </c>
      <c r="O33" s="7"/>
      <c r="P33" s="25">
        <f t="shared" si="4"/>
        <v>0</v>
      </c>
      <c r="Q33" s="16">
        <f t="shared" si="0"/>
        <v>0</v>
      </c>
    </row>
    <row r="34" spans="1:17" ht="48.75" customHeight="1">
      <c r="A34" s="7" t="s">
        <v>14</v>
      </c>
      <c r="B34" s="8" t="s">
        <v>58</v>
      </c>
      <c r="C34" s="8"/>
      <c r="D34" s="8"/>
      <c r="E34" s="8"/>
      <c r="F34" s="3">
        <v>34</v>
      </c>
      <c r="G34" s="4"/>
      <c r="H34" s="3">
        <f t="shared" si="1"/>
        <v>0</v>
      </c>
      <c r="I34" s="4"/>
      <c r="J34" s="3">
        <f t="shared" si="2"/>
        <v>0</v>
      </c>
      <c r="K34" s="4">
        <f t="shared" si="3"/>
        <v>0</v>
      </c>
      <c r="L34" s="3">
        <f t="shared" si="3"/>
        <v>0</v>
      </c>
      <c r="M34" s="7"/>
      <c r="N34" s="4">
        <v>1</v>
      </c>
      <c r="O34" s="7"/>
      <c r="P34" s="25">
        <f t="shared" si="4"/>
        <v>0</v>
      </c>
      <c r="Q34" s="16">
        <f t="shared" si="0"/>
        <v>0</v>
      </c>
    </row>
    <row r="35" spans="1:17" ht="50.25" customHeight="1">
      <c r="A35" s="7" t="s">
        <v>15</v>
      </c>
      <c r="B35" s="8" t="s">
        <v>69</v>
      </c>
      <c r="C35" s="8"/>
      <c r="D35" s="8"/>
      <c r="E35" s="8"/>
      <c r="F35" s="3">
        <v>66</v>
      </c>
      <c r="G35" s="4"/>
      <c r="H35" s="3">
        <f t="shared" si="1"/>
        <v>0</v>
      </c>
      <c r="I35" s="4"/>
      <c r="J35" s="3">
        <f t="shared" si="2"/>
        <v>0</v>
      </c>
      <c r="K35" s="4">
        <f t="shared" si="3"/>
        <v>0</v>
      </c>
      <c r="L35" s="3">
        <f t="shared" si="3"/>
        <v>0</v>
      </c>
      <c r="M35" s="7"/>
      <c r="N35" s="4">
        <v>28</v>
      </c>
      <c r="O35" s="7"/>
      <c r="P35" s="25">
        <f t="shared" si="4"/>
        <v>0</v>
      </c>
      <c r="Q35" s="16">
        <f t="shared" si="0"/>
        <v>0</v>
      </c>
    </row>
    <row r="36" spans="1:17" ht="38.25" customHeight="1">
      <c r="A36" s="7" t="s">
        <v>16</v>
      </c>
      <c r="B36" s="8" t="s">
        <v>55</v>
      </c>
      <c r="C36" s="8"/>
      <c r="D36" s="8"/>
      <c r="E36" s="8"/>
      <c r="F36" s="3">
        <v>74</v>
      </c>
      <c r="G36" s="4"/>
      <c r="H36" s="3">
        <f t="shared" si="1"/>
        <v>0</v>
      </c>
      <c r="I36" s="4"/>
      <c r="J36" s="3">
        <f t="shared" si="2"/>
        <v>0</v>
      </c>
      <c r="K36" s="4">
        <f t="shared" si="3"/>
        <v>0</v>
      </c>
      <c r="L36" s="3">
        <f t="shared" si="3"/>
        <v>0</v>
      </c>
      <c r="M36" s="7"/>
      <c r="N36" s="4">
        <v>1</v>
      </c>
      <c r="O36" s="7"/>
      <c r="P36" s="25">
        <f t="shared" si="4"/>
        <v>0</v>
      </c>
      <c r="Q36" s="16">
        <f t="shared" si="0"/>
        <v>0</v>
      </c>
    </row>
    <row r="37" spans="1:17" ht="47.25" customHeight="1">
      <c r="A37" s="7" t="s">
        <v>17</v>
      </c>
      <c r="B37" s="8" t="s">
        <v>59</v>
      </c>
      <c r="C37" s="8"/>
      <c r="D37" s="8"/>
      <c r="E37" s="8"/>
      <c r="F37" s="3">
        <v>34</v>
      </c>
      <c r="G37" s="4"/>
      <c r="H37" s="3">
        <f t="shared" si="1"/>
        <v>0</v>
      </c>
      <c r="I37" s="4"/>
      <c r="J37" s="3">
        <f t="shared" si="2"/>
        <v>0</v>
      </c>
      <c r="K37" s="4">
        <f t="shared" si="3"/>
        <v>0</v>
      </c>
      <c r="L37" s="3">
        <f t="shared" si="3"/>
        <v>0</v>
      </c>
      <c r="M37" s="7"/>
      <c r="N37" s="4">
        <v>1</v>
      </c>
      <c r="O37" s="7"/>
      <c r="P37" s="25">
        <f t="shared" si="4"/>
        <v>0</v>
      </c>
      <c r="Q37" s="16">
        <f t="shared" si="0"/>
        <v>0</v>
      </c>
    </row>
    <row r="38" spans="1:17" ht="33.75" customHeight="1">
      <c r="A38" s="36" t="s">
        <v>18</v>
      </c>
      <c r="B38" s="39" t="s">
        <v>20</v>
      </c>
      <c r="C38" s="8" t="s">
        <v>21</v>
      </c>
      <c r="D38" s="8"/>
      <c r="E38" s="8"/>
      <c r="F38" s="3">
        <v>66</v>
      </c>
      <c r="G38" s="4"/>
      <c r="H38" s="3">
        <f t="shared" si="1"/>
        <v>0</v>
      </c>
      <c r="I38" s="4"/>
      <c r="J38" s="3">
        <f t="shared" si="2"/>
        <v>0</v>
      </c>
      <c r="K38" s="4">
        <f t="shared" si="3"/>
        <v>0</v>
      </c>
      <c r="L38" s="3">
        <f t="shared" si="3"/>
        <v>0</v>
      </c>
      <c r="M38" s="7"/>
      <c r="N38" s="4">
        <v>1</v>
      </c>
      <c r="O38" s="7"/>
      <c r="P38" s="25">
        <f t="shared" si="4"/>
        <v>0</v>
      </c>
      <c r="Q38" s="16">
        <f t="shared" si="0"/>
        <v>0</v>
      </c>
    </row>
    <row r="39" spans="1:17" ht="31.5">
      <c r="A39" s="36"/>
      <c r="B39" s="38"/>
      <c r="C39" s="8" t="s">
        <v>22</v>
      </c>
      <c r="D39" s="8"/>
      <c r="E39" s="8"/>
      <c r="F39" s="3">
        <v>33</v>
      </c>
      <c r="G39" s="4"/>
      <c r="H39" s="3">
        <f t="shared" si="1"/>
        <v>0</v>
      </c>
      <c r="I39" s="4"/>
      <c r="J39" s="3">
        <f t="shared" si="2"/>
        <v>0</v>
      </c>
      <c r="K39" s="4">
        <f t="shared" si="3"/>
        <v>0</v>
      </c>
      <c r="L39" s="3">
        <f t="shared" si="3"/>
        <v>0</v>
      </c>
      <c r="M39" s="7"/>
      <c r="N39" s="4">
        <v>1</v>
      </c>
      <c r="O39" s="7"/>
      <c r="P39" s="25">
        <f t="shared" si="4"/>
        <v>0</v>
      </c>
      <c r="Q39" s="16">
        <f t="shared" si="0"/>
        <v>0</v>
      </c>
    </row>
    <row r="40" spans="1:17" ht="47.25">
      <c r="A40" s="36"/>
      <c r="B40" s="38"/>
      <c r="C40" s="8" t="s">
        <v>23</v>
      </c>
      <c r="D40" s="8"/>
      <c r="E40" s="8"/>
      <c r="F40" s="3">
        <v>114</v>
      </c>
      <c r="G40" s="4"/>
      <c r="H40" s="3">
        <f t="shared" si="1"/>
        <v>0</v>
      </c>
      <c r="I40" s="4"/>
      <c r="J40" s="3">
        <f t="shared" si="2"/>
        <v>0</v>
      </c>
      <c r="K40" s="4">
        <f t="shared" si="3"/>
        <v>0</v>
      </c>
      <c r="L40" s="3">
        <f t="shared" si="3"/>
        <v>0</v>
      </c>
      <c r="M40" s="7"/>
      <c r="N40" s="4">
        <v>1</v>
      </c>
      <c r="O40" s="7"/>
      <c r="P40" s="25">
        <f t="shared" si="4"/>
        <v>0</v>
      </c>
      <c r="Q40" s="16">
        <f t="shared" si="0"/>
        <v>0</v>
      </c>
    </row>
    <row r="41" spans="1:17" ht="49.5" customHeight="1">
      <c r="A41" s="7" t="s">
        <v>19</v>
      </c>
      <c r="B41" s="8" t="s">
        <v>67</v>
      </c>
      <c r="C41" s="8"/>
      <c r="D41" s="8"/>
      <c r="E41" s="8"/>
      <c r="F41" s="3">
        <v>30</v>
      </c>
      <c r="G41" s="4"/>
      <c r="H41" s="3">
        <f t="shared" si="1"/>
        <v>0</v>
      </c>
      <c r="I41" s="4"/>
      <c r="J41" s="3">
        <f t="shared" si="2"/>
        <v>0</v>
      </c>
      <c r="K41" s="4">
        <f t="shared" si="3"/>
        <v>0</v>
      </c>
      <c r="L41" s="3">
        <f t="shared" si="3"/>
        <v>0</v>
      </c>
      <c r="M41" s="7"/>
      <c r="N41" s="4">
        <v>1</v>
      </c>
      <c r="O41" s="7"/>
      <c r="P41" s="25">
        <f t="shared" si="4"/>
        <v>0</v>
      </c>
      <c r="Q41" s="16">
        <f t="shared" si="0"/>
        <v>0</v>
      </c>
    </row>
    <row r="42" spans="1:17" ht="84" customHeight="1">
      <c r="A42" s="42" t="s">
        <v>70</v>
      </c>
      <c r="B42" s="42"/>
      <c r="C42" s="42"/>
      <c r="D42" s="8"/>
      <c r="E42" s="8"/>
      <c r="F42" s="3"/>
      <c r="G42" s="4"/>
      <c r="H42" s="3"/>
      <c r="I42" s="4"/>
      <c r="J42" s="3"/>
      <c r="K42" s="4"/>
      <c r="L42" s="3"/>
      <c r="M42" s="7"/>
      <c r="N42" s="4"/>
      <c r="O42" s="7"/>
      <c r="P42" s="25"/>
      <c r="Q42" s="16"/>
    </row>
    <row r="43" spans="1:17" ht="20.25" customHeight="1">
      <c r="A43" s="21" t="s">
        <v>25</v>
      </c>
      <c r="B43" s="21" t="s">
        <v>74</v>
      </c>
      <c r="C43" s="21"/>
      <c r="D43" s="8"/>
      <c r="E43" s="8"/>
      <c r="F43" s="3"/>
      <c r="G43" s="4"/>
      <c r="H43" s="3"/>
      <c r="I43" s="4"/>
      <c r="J43" s="3"/>
      <c r="K43" s="4"/>
      <c r="L43" s="3"/>
      <c r="M43" s="7"/>
      <c r="N43" s="4">
        <v>61</v>
      </c>
      <c r="O43" s="7"/>
      <c r="P43" s="25"/>
      <c r="Q43" s="16"/>
    </row>
    <row r="44" spans="1:17" ht="19.5" customHeight="1">
      <c r="A44" s="21" t="s">
        <v>33</v>
      </c>
      <c r="B44" s="8" t="s">
        <v>29</v>
      </c>
      <c r="C44" s="8"/>
      <c r="D44" s="8"/>
      <c r="E44" s="8"/>
      <c r="F44" s="3">
        <v>32</v>
      </c>
      <c r="G44" s="4"/>
      <c r="H44" s="3">
        <f t="shared" si="1"/>
        <v>0</v>
      </c>
      <c r="I44" s="4"/>
      <c r="J44" s="3">
        <f t="shared" si="2"/>
        <v>0</v>
      </c>
      <c r="K44" s="4">
        <f t="shared" si="3"/>
        <v>0</v>
      </c>
      <c r="L44" s="3">
        <f t="shared" si="3"/>
        <v>0</v>
      </c>
      <c r="M44" s="7"/>
      <c r="N44" s="4">
        <v>97</v>
      </c>
      <c r="O44" s="7"/>
      <c r="P44" s="25">
        <f t="shared" si="4"/>
        <v>0</v>
      </c>
      <c r="Q44" s="16">
        <f aca="true" t="shared" si="5" ref="Q44:Q52">P44*F44</f>
        <v>0</v>
      </c>
    </row>
    <row r="45" spans="1:17" ht="19.5" customHeight="1">
      <c r="A45" s="21" t="s">
        <v>68</v>
      </c>
      <c r="B45" s="8" t="s">
        <v>30</v>
      </c>
      <c r="C45" s="8"/>
      <c r="D45" s="8"/>
      <c r="E45" s="8"/>
      <c r="F45" s="3">
        <v>27</v>
      </c>
      <c r="G45" s="4"/>
      <c r="H45" s="3">
        <f t="shared" si="1"/>
        <v>0</v>
      </c>
      <c r="I45" s="4"/>
      <c r="J45" s="3">
        <f t="shared" si="2"/>
        <v>0</v>
      </c>
      <c r="K45" s="4">
        <f t="shared" si="3"/>
        <v>0</v>
      </c>
      <c r="L45" s="3">
        <f t="shared" si="3"/>
        <v>0</v>
      </c>
      <c r="M45" s="7"/>
      <c r="N45" s="4">
        <v>36</v>
      </c>
      <c r="O45" s="7"/>
      <c r="P45" s="25">
        <f t="shared" si="4"/>
        <v>0</v>
      </c>
      <c r="Q45" s="16">
        <f t="shared" si="5"/>
        <v>0</v>
      </c>
    </row>
    <row r="46" spans="1:17" ht="30" customHeight="1" hidden="1">
      <c r="A46" s="21" t="s">
        <v>34</v>
      </c>
      <c r="B46" s="8" t="s">
        <v>61</v>
      </c>
      <c r="C46" s="8"/>
      <c r="D46" s="8"/>
      <c r="E46" s="8"/>
      <c r="F46" s="3">
        <v>21</v>
      </c>
      <c r="G46" s="4"/>
      <c r="H46" s="3">
        <f t="shared" si="1"/>
        <v>0</v>
      </c>
      <c r="I46" s="4"/>
      <c r="J46" s="3">
        <f t="shared" si="2"/>
        <v>0</v>
      </c>
      <c r="K46" s="4">
        <f t="shared" si="3"/>
        <v>0</v>
      </c>
      <c r="L46" s="3">
        <f t="shared" si="3"/>
        <v>0</v>
      </c>
      <c r="M46" s="7"/>
      <c r="N46" s="4"/>
      <c r="O46" s="7"/>
      <c r="P46" s="25">
        <f t="shared" si="4"/>
        <v>0</v>
      </c>
      <c r="Q46" s="16">
        <f t="shared" si="5"/>
        <v>0</v>
      </c>
    </row>
    <row r="47" spans="1:17" ht="19.5" customHeight="1">
      <c r="A47" s="21" t="s">
        <v>34</v>
      </c>
      <c r="B47" s="8" t="s">
        <v>31</v>
      </c>
      <c r="C47" s="8"/>
      <c r="D47" s="8"/>
      <c r="E47" s="8"/>
      <c r="F47" s="3">
        <v>27</v>
      </c>
      <c r="G47" s="4"/>
      <c r="H47" s="3">
        <f t="shared" si="1"/>
        <v>0</v>
      </c>
      <c r="I47" s="4"/>
      <c r="J47" s="3">
        <f t="shared" si="2"/>
        <v>0</v>
      </c>
      <c r="K47" s="4">
        <f t="shared" si="3"/>
        <v>0</v>
      </c>
      <c r="L47" s="3">
        <f t="shared" si="3"/>
        <v>0</v>
      </c>
      <c r="M47" s="7"/>
      <c r="N47" s="4">
        <v>3</v>
      </c>
      <c r="O47" s="7"/>
      <c r="P47" s="25">
        <f t="shared" si="4"/>
        <v>0</v>
      </c>
      <c r="Q47" s="16">
        <f t="shared" si="5"/>
        <v>0</v>
      </c>
    </row>
    <row r="48" spans="1:17" ht="19.5" customHeight="1">
      <c r="A48" s="21" t="s">
        <v>35</v>
      </c>
      <c r="B48" s="8" t="s">
        <v>72</v>
      </c>
      <c r="C48" s="8"/>
      <c r="D48" s="8"/>
      <c r="E48" s="8"/>
      <c r="F48" s="3">
        <v>61</v>
      </c>
      <c r="G48" s="4"/>
      <c r="H48" s="3">
        <f t="shared" si="1"/>
        <v>0</v>
      </c>
      <c r="I48" s="4"/>
      <c r="J48" s="3">
        <f t="shared" si="2"/>
        <v>0</v>
      </c>
      <c r="K48" s="4">
        <f t="shared" si="3"/>
        <v>0</v>
      </c>
      <c r="L48" s="3">
        <f t="shared" si="3"/>
        <v>0</v>
      </c>
      <c r="M48" s="7"/>
      <c r="N48" s="4">
        <v>3</v>
      </c>
      <c r="O48" s="7"/>
      <c r="P48" s="25">
        <f t="shared" si="4"/>
        <v>0</v>
      </c>
      <c r="Q48" s="16">
        <f t="shared" si="5"/>
        <v>0</v>
      </c>
    </row>
    <row r="49" spans="1:17" ht="19.5" customHeight="1">
      <c r="A49" s="21" t="s">
        <v>36</v>
      </c>
      <c r="B49" s="8" t="s">
        <v>32</v>
      </c>
      <c r="C49" s="8"/>
      <c r="D49" s="8"/>
      <c r="E49" s="8"/>
      <c r="F49" s="3">
        <v>24</v>
      </c>
      <c r="G49" s="4"/>
      <c r="H49" s="3">
        <f t="shared" si="1"/>
        <v>0</v>
      </c>
      <c r="I49" s="4"/>
      <c r="J49" s="3">
        <f t="shared" si="2"/>
        <v>0</v>
      </c>
      <c r="K49" s="4">
        <f t="shared" si="3"/>
        <v>0</v>
      </c>
      <c r="L49" s="3">
        <f t="shared" si="3"/>
        <v>0</v>
      </c>
      <c r="M49" s="7"/>
      <c r="N49" s="4">
        <v>35</v>
      </c>
      <c r="O49" s="7"/>
      <c r="P49" s="25">
        <f t="shared" si="4"/>
        <v>0</v>
      </c>
      <c r="Q49" s="16">
        <f t="shared" si="5"/>
        <v>0</v>
      </c>
    </row>
    <row r="50" spans="1:17" ht="19.5" customHeight="1">
      <c r="A50" s="21" t="s">
        <v>37</v>
      </c>
      <c r="B50" s="8" t="s">
        <v>51</v>
      </c>
      <c r="C50" s="8"/>
      <c r="D50" s="8"/>
      <c r="E50" s="8"/>
      <c r="F50" s="3">
        <v>16.5</v>
      </c>
      <c r="G50" s="4"/>
      <c r="H50" s="3">
        <f t="shared" si="1"/>
        <v>0</v>
      </c>
      <c r="I50" s="4"/>
      <c r="J50" s="3">
        <f t="shared" si="2"/>
        <v>0</v>
      </c>
      <c r="K50" s="4">
        <f t="shared" si="3"/>
        <v>0</v>
      </c>
      <c r="L50" s="3">
        <f t="shared" si="3"/>
        <v>0</v>
      </c>
      <c r="M50" s="7"/>
      <c r="N50" s="4">
        <v>35</v>
      </c>
      <c r="O50" s="7"/>
      <c r="P50" s="25">
        <f t="shared" si="4"/>
        <v>0</v>
      </c>
      <c r="Q50" s="16">
        <f t="shared" si="5"/>
        <v>0</v>
      </c>
    </row>
    <row r="51" spans="1:17" ht="48" customHeight="1">
      <c r="A51" s="21" t="s">
        <v>38</v>
      </c>
      <c r="B51" s="8" t="s">
        <v>73</v>
      </c>
      <c r="C51" s="8"/>
      <c r="D51" s="8"/>
      <c r="E51" s="8"/>
      <c r="F51" s="3">
        <v>30</v>
      </c>
      <c r="G51" s="4"/>
      <c r="H51" s="3">
        <f t="shared" si="1"/>
        <v>0</v>
      </c>
      <c r="I51" s="4"/>
      <c r="J51" s="3">
        <f t="shared" si="2"/>
        <v>0</v>
      </c>
      <c r="K51" s="4">
        <f t="shared" si="3"/>
        <v>0</v>
      </c>
      <c r="L51" s="3">
        <f t="shared" si="3"/>
        <v>0</v>
      </c>
      <c r="M51" s="7"/>
      <c r="N51" s="4">
        <v>36</v>
      </c>
      <c r="O51" s="7"/>
      <c r="P51" s="25">
        <f t="shared" si="4"/>
        <v>0</v>
      </c>
      <c r="Q51" s="16">
        <f t="shared" si="5"/>
        <v>0</v>
      </c>
    </row>
    <row r="52" spans="1:17" ht="48" customHeight="1" hidden="1">
      <c r="A52" s="21" t="s">
        <v>39</v>
      </c>
      <c r="B52" s="8" t="s">
        <v>60</v>
      </c>
      <c r="C52" s="8"/>
      <c r="D52" s="8"/>
      <c r="E52" s="8"/>
      <c r="F52" s="3">
        <v>7</v>
      </c>
      <c r="G52" s="4"/>
      <c r="H52" s="3">
        <f t="shared" si="1"/>
        <v>0</v>
      </c>
      <c r="I52" s="4"/>
      <c r="J52" s="3">
        <f t="shared" si="2"/>
        <v>0</v>
      </c>
      <c r="K52" s="4">
        <f t="shared" si="3"/>
        <v>0</v>
      </c>
      <c r="L52" s="3">
        <f t="shared" si="3"/>
        <v>0</v>
      </c>
      <c r="M52" s="7"/>
      <c r="N52" s="4"/>
      <c r="O52" s="7"/>
      <c r="P52" s="25">
        <f t="shared" si="4"/>
        <v>0</v>
      </c>
      <c r="Q52" s="16">
        <f t="shared" si="5"/>
        <v>0</v>
      </c>
    </row>
    <row r="53" spans="1:17" ht="100.5" customHeight="1">
      <c r="A53" s="21" t="s">
        <v>40</v>
      </c>
      <c r="B53" s="33" t="s">
        <v>76</v>
      </c>
      <c r="C53" s="8"/>
      <c r="D53" s="8"/>
      <c r="E53" s="8"/>
      <c r="F53" s="3"/>
      <c r="G53" s="4"/>
      <c r="H53" s="3"/>
      <c r="I53" s="4"/>
      <c r="J53" s="3"/>
      <c r="K53" s="4"/>
      <c r="L53" s="3"/>
      <c r="M53" s="7"/>
      <c r="N53" s="4">
        <v>18</v>
      </c>
      <c r="O53" s="7"/>
      <c r="P53" s="25"/>
      <c r="Q53" s="16"/>
    </row>
    <row r="54" spans="1:17" ht="18" customHeight="1">
      <c r="A54" s="35" t="s">
        <v>82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7"/>
      <c r="P54" s="25">
        <f>SUM(P20:P41,P44:P52)</f>
        <v>0</v>
      </c>
      <c r="Q54" s="16">
        <f>SUM(Q20:Q41,Q44:Q52)</f>
        <v>0</v>
      </c>
    </row>
    <row r="55" spans="1:17" ht="15" customHeight="1" hidden="1">
      <c r="A55" s="43" t="s">
        <v>62</v>
      </c>
      <c r="B55" s="44"/>
      <c r="C55" s="26"/>
      <c r="D55" s="26"/>
      <c r="E55" s="26"/>
      <c r="F55" s="27">
        <f>F54*0.01</f>
        <v>0</v>
      </c>
      <c r="G55" s="28" t="s">
        <v>28</v>
      </c>
      <c r="H55" s="27">
        <f>H54*0.01</f>
        <v>0</v>
      </c>
      <c r="I55" s="29" t="s">
        <v>28</v>
      </c>
      <c r="J55" s="27">
        <f>J54*0.01</f>
        <v>0</v>
      </c>
      <c r="K55" s="29" t="s">
        <v>28</v>
      </c>
      <c r="L55" s="27">
        <f>L54*0.01</f>
        <v>0</v>
      </c>
      <c r="M55" s="14" t="s">
        <v>64</v>
      </c>
      <c r="N55" s="30" t="s">
        <v>28</v>
      </c>
      <c r="O55" s="31" t="s">
        <v>28</v>
      </c>
      <c r="P55" s="15" t="s">
        <v>28</v>
      </c>
      <c r="Q55" s="16">
        <f>Q54*0.01</f>
        <v>0</v>
      </c>
    </row>
    <row r="56" spans="1:17" ht="14.25" customHeight="1" hidden="1">
      <c r="A56" s="45" t="s">
        <v>63</v>
      </c>
      <c r="B56" s="46"/>
      <c r="C56" s="12"/>
      <c r="D56" s="12"/>
      <c r="E56" s="12"/>
      <c r="F56" s="17">
        <f>SUM(F54,F55)</f>
        <v>0</v>
      </c>
      <c r="G56" s="4">
        <f aca="true" t="shared" si="6" ref="G56:L56">SUM(G54:G55)</f>
        <v>0</v>
      </c>
      <c r="H56" s="17">
        <f t="shared" si="6"/>
        <v>0</v>
      </c>
      <c r="I56" s="13">
        <f t="shared" si="6"/>
        <v>0</v>
      </c>
      <c r="J56" s="17">
        <f t="shared" si="6"/>
        <v>0</v>
      </c>
      <c r="K56" s="13">
        <f t="shared" si="6"/>
        <v>0</v>
      </c>
      <c r="L56" s="17">
        <f t="shared" si="6"/>
        <v>0</v>
      </c>
      <c r="M56" s="9" t="s">
        <v>28</v>
      </c>
      <c r="N56" s="6" t="s">
        <v>28</v>
      </c>
      <c r="O56" s="9" t="s">
        <v>28</v>
      </c>
      <c r="P56" s="15">
        <f>SUM(P54:P55)</f>
        <v>0</v>
      </c>
      <c r="Q56" s="18">
        <f>SUM(Q54:Q55)</f>
        <v>0</v>
      </c>
    </row>
    <row r="57" spans="1:17" ht="30.75" customHeight="1">
      <c r="A57" s="47" t="s">
        <v>24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 ht="15">
      <c r="A58" s="34" t="s">
        <v>81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5"/>
      <c r="Q58" s="5"/>
    </row>
    <row r="59" spans="1:15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ht="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39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</sheetData>
  <sheetProtection/>
  <mergeCells count="18">
    <mergeCell ref="A56:B56"/>
    <mergeCell ref="A57:Q57"/>
    <mergeCell ref="A24:A25"/>
    <mergeCell ref="B24:B25"/>
    <mergeCell ref="B22:B23"/>
    <mergeCell ref="A1:O16"/>
    <mergeCell ref="A42:C42"/>
    <mergeCell ref="A55:B55"/>
    <mergeCell ref="A58:O69"/>
    <mergeCell ref="A54:N54"/>
    <mergeCell ref="B18:C18"/>
    <mergeCell ref="B19:C19"/>
    <mergeCell ref="A20:A21"/>
    <mergeCell ref="B20:B21"/>
    <mergeCell ref="A26:A27"/>
    <mergeCell ref="A38:A40"/>
    <mergeCell ref="B38:B40"/>
    <mergeCell ref="A22:A23"/>
  </mergeCells>
  <printOptions horizontalCentered="1"/>
  <pageMargins left="0.1968503937007874" right="0.1968503937007874" top="0" bottom="0" header="0" footer="0"/>
  <pageSetup horizontalDpi="600" verticalDpi="600" orientation="portrait" paperSize="9" scale="65" r:id="rId1"/>
  <rowBreaks count="2" manualBreakCount="2">
    <brk id="36" max="16" man="1"/>
    <brk id="7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2013-10-25T10:57:00Z</cp:lastPrinted>
  <dcterms:created xsi:type="dcterms:W3CDTF">2010-04-20T12:02:54Z</dcterms:created>
  <dcterms:modified xsi:type="dcterms:W3CDTF">2013-11-08T07:35:01Z</dcterms:modified>
  <cp:category/>
  <cp:version/>
  <cp:contentType/>
  <cp:contentStatus/>
</cp:coreProperties>
</file>